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if\cif$\Grantee Contracts and Monitoring\Grant Financial\FY26 Grant financial instructions\supporting documentation\"/>
    </mc:Choice>
  </mc:AlternateContent>
  <xr:revisionPtr revIDLastSave="0" documentId="8_{285D85C1-BE5A-490D-8A05-667EE4538A79}" xr6:coauthVersionLast="47" xr6:coauthVersionMax="47" xr10:uidLastSave="{00000000-0000-0000-0000-000000000000}"/>
  <bookViews>
    <workbookView xWindow="-120" yWindow="-120" windowWidth="19440" windowHeight="14880" xr2:uid="{6BC1E412-311B-4C8D-84B2-BD42B4B46AD0}"/>
  </bookViews>
  <sheets>
    <sheet name="Personnel" sheetId="2" r:id="rId1"/>
    <sheet name="Contractors" sheetId="1" r:id="rId2"/>
    <sheet name="Program Expenses" sheetId="3" r:id="rId3"/>
    <sheet name="Client Assistance" sheetId="5" r:id="rId4"/>
    <sheet name="GL Detai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12" i="3"/>
  <c r="A16" i="3" s="1"/>
  <c r="D16" i="3" s="1"/>
  <c r="D5" i="3"/>
  <c r="E5" i="2"/>
  <c r="E9" i="2" s="1"/>
  <c r="C5" i="1"/>
</calcChain>
</file>

<file path=xl/sharedStrings.xml><?xml version="1.0" encoding="utf-8"?>
<sst xmlns="http://schemas.openxmlformats.org/spreadsheetml/2006/main" count="244" uniqueCount="127">
  <si>
    <t>Contractor Name</t>
  </si>
  <si>
    <t>Date</t>
  </si>
  <si>
    <t>Amount</t>
  </si>
  <si>
    <t>Joe's Plumbing</t>
  </si>
  <si>
    <t>total</t>
  </si>
  <si>
    <t>*</t>
  </si>
  <si>
    <t>Employee Position</t>
  </si>
  <si>
    <t>Employee Name</t>
  </si>
  <si>
    <t>Program Director</t>
  </si>
  <si>
    <t>Joan Jett</t>
  </si>
  <si>
    <t>Category</t>
  </si>
  <si>
    <t>Salary</t>
  </si>
  <si>
    <t>total billed</t>
  </si>
  <si>
    <t>Vendor Name</t>
  </si>
  <si>
    <t>Supplies</t>
  </si>
  <si>
    <t>Fred Meyer</t>
  </si>
  <si>
    <t>Costco</t>
  </si>
  <si>
    <t>Cash &amp; Carry</t>
  </si>
  <si>
    <t>Insurance</t>
  </si>
  <si>
    <t>Standard Insurance</t>
  </si>
  <si>
    <t>Insurance is allocated to PCL at rate of 1.25% based on FTE % dedicated to PCL program</t>
  </si>
  <si>
    <t>Insurance total</t>
  </si>
  <si>
    <t>Allocation Rate</t>
  </si>
  <si>
    <t>Amount Billed to PCL</t>
  </si>
  <si>
    <t>NW Natural</t>
  </si>
  <si>
    <t>billed</t>
  </si>
  <si>
    <t>Budget Rate</t>
  </si>
  <si>
    <t>&lt; This  amount should match the expense report</t>
  </si>
  <si>
    <t>groceries</t>
  </si>
  <si>
    <t>Utilities</t>
  </si>
  <si>
    <t>9/31/2025</t>
  </si>
  <si>
    <t>Client Identifier</t>
  </si>
  <si>
    <t>PTM PROG COORD</t>
  </si>
  <si>
    <t>Post date</t>
  </si>
  <si>
    <t>Journal reference</t>
  </si>
  <si>
    <t>Fund ID</t>
  </si>
  <si>
    <t>Grant Description</t>
  </si>
  <si>
    <t>Account:</t>
  </si>
  <si>
    <t>Account Beginning Balance</t>
  </si>
  <si>
    <t>5512-25</t>
  </si>
  <si>
    <t>Journal Entry</t>
  </si>
  <si>
    <t>6010 - Salaries &amp; Wages</t>
  </si>
  <si>
    <t>1114-28</t>
  </si>
  <si>
    <t>Regular Earnings</t>
  </si>
  <si>
    <t>1114-30</t>
  </si>
  <si>
    <t>RETROACTIVE</t>
  </si>
  <si>
    <t>1184-21</t>
  </si>
  <si>
    <t>1213-24</t>
  </si>
  <si>
    <t>GL</t>
  </si>
  <si>
    <t>Posted dt.</t>
  </si>
  <si>
    <t>Txn No</t>
  </si>
  <si>
    <t>JNL</t>
  </si>
  <si>
    <t>Doc dt.</t>
  </si>
  <si>
    <t>Doc</t>
  </si>
  <si>
    <t>Memo/Description</t>
  </si>
  <si>
    <t>Department</t>
  </si>
  <si>
    <t>Location</t>
  </si>
  <si>
    <t>Employee</t>
  </si>
  <si>
    <t>Grant</t>
  </si>
  <si>
    <t>Employee name</t>
  </si>
  <si>
    <t>ETO Code</t>
  </si>
  <si>
    <t>Program</t>
  </si>
  <si>
    <t>Vendor</t>
  </si>
  <si>
    <t>Grant name</t>
  </si>
  <si>
    <t>Vendor name/Employee ID</t>
  </si>
  <si>
    <t>APJ</t>
  </si>
  <si>
    <t>E100</t>
  </si>
  <si>
    <t>1470-23-00</t>
  </si>
  <si>
    <t>V1502</t>
  </si>
  <si>
    <t>FRED MEYER CUSTOMER CHARGES</t>
  </si>
  <si>
    <t>CCJ</t>
  </si>
  <si>
    <t>L101</t>
  </si>
  <si>
    <t>A07P</t>
  </si>
  <si>
    <t>Michaels</t>
  </si>
  <si>
    <t>Laptop hub for staff</t>
  </si>
  <si>
    <t>Amazon</t>
  </si>
  <si>
    <t>V0341</t>
  </si>
  <si>
    <t>Big 5 Sports</t>
  </si>
  <si>
    <t>Volleyball Tickets for Team</t>
  </si>
  <si>
    <t>UP Tickets West</t>
  </si>
  <si>
    <t>Recreation equipment for sports and rec activities</t>
  </si>
  <si>
    <t>V0365</t>
  </si>
  <si>
    <t>Bashor Team Athletics</t>
  </si>
  <si>
    <t>General usage office and program supplies among departments.</t>
  </si>
  <si>
    <t>V3922</t>
  </si>
  <si>
    <t>STAPLES ADVANTAGE</t>
  </si>
  <si>
    <t>Hats and gloves for outside activities</t>
  </si>
  <si>
    <t>1003 (11.12.24)</t>
  </si>
  <si>
    <t>V3119</t>
  </si>
  <si>
    <t>Total Supplies</t>
  </si>
  <si>
    <t>GL Oct 24 CC Log Redacted</t>
  </si>
  <si>
    <t>GL Nov 24 CC Log Redacted</t>
  </si>
  <si>
    <t>GL Dec 24 CC Log Redacted</t>
  </si>
  <si>
    <t>These are included as examples, not as links to the information on the other tabs.</t>
  </si>
  <si>
    <t>220-325  - PORTLAND CHILDRENS LEVY</t>
  </si>
  <si>
    <t>ASST DIR</t>
  </si>
  <si>
    <t xml:space="preserve">Portland Children's Levy </t>
  </si>
  <si>
    <t>Portland Children's Levy</t>
  </si>
  <si>
    <t>PD 12/31/24: Joan Jett</t>
  </si>
  <si>
    <t>PD 12/31/24: Johnny Rotten</t>
  </si>
  <si>
    <t>1-6010-550 (Salaries &amp; Wages)</t>
  </si>
  <si>
    <t>Below are 3 examples of GL submissions received by PCL.</t>
  </si>
  <si>
    <t>Yoga matts for recreation class</t>
  </si>
  <si>
    <t>Program supplies for art class</t>
  </si>
  <si>
    <t>Learning center supplies</t>
  </si>
  <si>
    <t>Holiday Activity supplies 12/11/2024</t>
  </si>
  <si>
    <t>Johhny Rotten</t>
  </si>
  <si>
    <t>Example 1: Personnel</t>
  </si>
  <si>
    <t>Example 2: Personnel</t>
  </si>
  <si>
    <t>Example 3: Other Program Expenses</t>
  </si>
  <si>
    <t>* Submit a general ledger (GL) report that shows these expenses. GL information can be included on separate tab in this workbook</t>
  </si>
  <si>
    <t>This tab shows information downloaded or copied from your accounting records (typically general ledger or GL for short).</t>
  </si>
  <si>
    <t>The information will look different because agencies set up their accounting records differently.</t>
  </si>
  <si>
    <t>Amounts on this tab should be linked to cells on the other tabs in this document or clearly labeled as sources.</t>
  </si>
  <si>
    <t>A08P</t>
  </si>
  <si>
    <t>Client assistance expenses must be shown in greater detail than other expenses.</t>
  </si>
  <si>
    <t>Vendor Name**</t>
  </si>
  <si>
    <t>Purpose</t>
  </si>
  <si>
    <t>CRJ-125</t>
  </si>
  <si>
    <t>BNN-263</t>
  </si>
  <si>
    <t>ABC property mgmt</t>
  </si>
  <si>
    <t>rent assistance</t>
  </si>
  <si>
    <t>LPJ-222</t>
  </si>
  <si>
    <t xml:space="preserve">Client Assistance </t>
  </si>
  <si>
    <t>** for housing and utility support, documentation must show: landlord; property manager; bank; mortgage company; or utility provider</t>
  </si>
  <si>
    <t>See "Allowable Client Assistance Expenses" document on PCL website and example below.</t>
  </si>
  <si>
    <t>* Include general ledger report that shows these expenses. GL information to be included on separate tab in this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</si>
</sst>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\/dd\/yyyy"/>
    <numFmt numFmtId="165" formatCode="[$$-409]#,##0.00;\([$$-409]#,##0.00\);[$$-409]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i/>
      <sz val="8"/>
      <name val="Segoe UI"/>
      <family val="2"/>
    </font>
    <font>
      <u/>
      <sz val="11"/>
      <color theme="10"/>
      <name val="Calibri"/>
      <family val="2"/>
    </font>
    <font>
      <sz val="10"/>
      <color rgb="FF000000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3" fillId="0" borderId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</cellStyleXfs>
  <cellXfs count="102"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0" applyFont="1"/>
    <xf numFmtId="14" fontId="4" fillId="0" borderId="0" xfId="0" applyNumberFormat="1" applyFont="1"/>
    <xf numFmtId="43" fontId="4" fillId="0" borderId="0" xfId="1" applyFont="1"/>
    <xf numFmtId="0" fontId="3" fillId="0" borderId="0" xfId="0" applyFont="1"/>
    <xf numFmtId="43" fontId="3" fillId="0" borderId="0" xfId="1" applyFont="1"/>
    <xf numFmtId="0" fontId="2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0" xfId="0" applyFont="1"/>
    <xf numFmtId="43" fontId="5" fillId="0" borderId="0" xfId="1" applyFont="1"/>
    <xf numFmtId="43" fontId="0" fillId="0" borderId="0" xfId="0" applyNumberFormat="1"/>
    <xf numFmtId="10" fontId="0" fillId="0" borderId="0" xfId="0" applyNumberFormat="1"/>
    <xf numFmtId="0" fontId="0" fillId="0" borderId="0" xfId="0" applyFont="1"/>
    <xf numFmtId="0" fontId="23" fillId="0" borderId="0" xfId="52" applyBorder="1"/>
    <xf numFmtId="165" fontId="24" fillId="0" borderId="0" xfId="52" applyNumberFormat="1" applyFont="1" applyBorder="1" applyAlignment="1">
      <alignment horizontal="right" vertical="top"/>
    </xf>
    <xf numFmtId="0" fontId="0" fillId="0" borderId="0" xfId="0" applyBorder="1"/>
    <xf numFmtId="0" fontId="28" fillId="0" borderId="0" xfId="60"/>
    <xf numFmtId="0" fontId="0" fillId="0" borderId="0" xfId="0"/>
    <xf numFmtId="0" fontId="0" fillId="0" borderId="0" xfId="0"/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0" fontId="2" fillId="34" borderId="0" xfId="0" applyFont="1" applyFill="1"/>
    <xf numFmtId="0" fontId="0" fillId="34" borderId="0" xfId="0" applyFont="1" applyFill="1"/>
    <xf numFmtId="0" fontId="4" fillId="34" borderId="0" xfId="0" applyFont="1" applyFill="1"/>
    <xf numFmtId="14" fontId="4" fillId="34" borderId="0" xfId="0" applyNumberFormat="1" applyFont="1" applyFill="1"/>
    <xf numFmtId="43" fontId="4" fillId="34" borderId="0" xfId="1" applyFont="1" applyFill="1"/>
    <xf numFmtId="49" fontId="26" fillId="0" borderId="0" xfId="52" applyNumberFormat="1" applyFont="1" applyBorder="1" applyAlignment="1">
      <alignment horizontal="right" vertical="top"/>
    </xf>
    <xf numFmtId="0" fontId="22" fillId="0" borderId="11" xfId="47" applyFont="1" applyBorder="1"/>
    <xf numFmtId="14" fontId="22" fillId="0" borderId="12" xfId="48" applyNumberFormat="1" applyFont="1" applyBorder="1"/>
    <xf numFmtId="40" fontId="22" fillId="0" borderId="12" xfId="48" applyNumberFormat="1" applyFont="1" applyBorder="1"/>
    <xf numFmtId="0" fontId="22" fillId="0" borderId="12" xfId="48" applyFont="1" applyBorder="1"/>
    <xf numFmtId="0" fontId="22" fillId="0" borderId="13" xfId="48" applyFont="1" applyBorder="1"/>
    <xf numFmtId="0" fontId="22" fillId="0" borderId="14" xfId="44" applyFont="1" applyBorder="1"/>
    <xf numFmtId="14" fontId="22" fillId="0" borderId="0" xfId="48" applyNumberFormat="1" applyFont="1" applyBorder="1"/>
    <xf numFmtId="40" fontId="22" fillId="0" borderId="0" xfId="48" applyNumberFormat="1" applyFont="1" applyBorder="1"/>
    <xf numFmtId="0" fontId="22" fillId="0" borderId="0" xfId="48" applyFont="1" applyBorder="1"/>
    <xf numFmtId="0" fontId="22" fillId="0" borderId="15" xfId="48" applyFont="1" applyBorder="1"/>
    <xf numFmtId="0" fontId="22" fillId="0" borderId="16" xfId="44" applyFont="1" applyBorder="1"/>
    <xf numFmtId="14" fontId="22" fillId="0" borderId="17" xfId="48" applyNumberFormat="1" applyFont="1" applyBorder="1"/>
    <xf numFmtId="40" fontId="22" fillId="0" borderId="17" xfId="48" applyNumberFormat="1" applyFont="1" applyBorder="1"/>
    <xf numFmtId="0" fontId="22" fillId="0" borderId="17" xfId="48" applyFont="1" applyBorder="1"/>
    <xf numFmtId="0" fontId="22" fillId="0" borderId="18" xfId="48" applyFont="1" applyBorder="1"/>
    <xf numFmtId="0" fontId="3" fillId="34" borderId="0" xfId="0" applyFont="1" applyFill="1"/>
    <xf numFmtId="0" fontId="22" fillId="0" borderId="0" xfId="44" applyFont="1" applyBorder="1"/>
    <xf numFmtId="49" fontId="25" fillId="0" borderId="14" xfId="60" applyNumberFormat="1" applyFont="1" applyBorder="1" applyAlignment="1">
      <alignment vertical="top"/>
    </xf>
    <xf numFmtId="164" fontId="24" fillId="0" borderId="14" xfId="60" applyNumberFormat="1" applyFont="1" applyBorder="1" applyAlignment="1">
      <alignment horizontal="left" vertical="top"/>
    </xf>
    <xf numFmtId="165" fontId="24" fillId="0" borderId="0" xfId="60" applyNumberFormat="1" applyFont="1" applyBorder="1" applyAlignment="1">
      <alignment horizontal="right" vertical="top"/>
    </xf>
    <xf numFmtId="0" fontId="28" fillId="0" borderId="0" xfId="60" applyBorder="1"/>
    <xf numFmtId="0" fontId="28" fillId="0" borderId="15" xfId="60" applyBorder="1"/>
    <xf numFmtId="49" fontId="24" fillId="0" borderId="0" xfId="60" applyNumberFormat="1" applyFont="1" applyBorder="1" applyAlignment="1">
      <alignment vertical="top"/>
    </xf>
    <xf numFmtId="165" fontId="28" fillId="0" borderId="0" xfId="60" applyNumberFormat="1" applyBorder="1"/>
    <xf numFmtId="164" fontId="24" fillId="0" borderId="16" xfId="60" applyNumberFormat="1" applyFont="1" applyBorder="1" applyAlignment="1">
      <alignment horizontal="left" vertical="top"/>
    </xf>
    <xf numFmtId="49" fontId="24" fillId="0" borderId="17" xfId="60" applyNumberFormat="1" applyFont="1" applyBorder="1" applyAlignment="1">
      <alignment vertical="top"/>
    </xf>
    <xf numFmtId="165" fontId="24" fillId="0" borderId="17" xfId="60" applyNumberFormat="1" applyFont="1" applyBorder="1" applyAlignment="1">
      <alignment horizontal="right" vertical="top"/>
    </xf>
    <xf numFmtId="164" fontId="24" fillId="0" borderId="0" xfId="60" applyNumberFormat="1" applyFont="1" applyBorder="1" applyAlignment="1">
      <alignment horizontal="left" vertical="top"/>
    </xf>
    <xf numFmtId="49" fontId="25" fillId="0" borderId="0" xfId="60" applyNumberFormat="1" applyFont="1" applyBorder="1" applyAlignment="1">
      <alignment vertical="top"/>
    </xf>
    <xf numFmtId="49" fontId="25" fillId="0" borderId="11" xfId="60" applyNumberFormat="1" applyFont="1" applyBorder="1" applyAlignment="1">
      <alignment vertical="top"/>
    </xf>
    <xf numFmtId="49" fontId="25" fillId="0" borderId="12" xfId="60" applyNumberFormat="1" applyFont="1" applyBorder="1" applyAlignment="1">
      <alignment vertical="top"/>
    </xf>
    <xf numFmtId="49" fontId="25" fillId="0" borderId="13" xfId="60" applyNumberFormat="1" applyFont="1" applyBorder="1" applyAlignment="1">
      <alignment vertical="top"/>
    </xf>
    <xf numFmtId="49" fontId="25" fillId="0" borderId="15" xfId="60" applyNumberFormat="1" applyFont="1" applyBorder="1" applyAlignment="1">
      <alignment vertical="top"/>
    </xf>
    <xf numFmtId="165" fontId="28" fillId="0" borderId="15" xfId="60" applyNumberFormat="1" applyBorder="1"/>
    <xf numFmtId="165" fontId="28" fillId="0" borderId="18" xfId="60" applyNumberFormat="1" applyBorder="1"/>
    <xf numFmtId="0" fontId="29" fillId="0" borderId="11" xfId="0" applyFont="1" applyBorder="1"/>
    <xf numFmtId="0" fontId="29" fillId="0" borderId="12" xfId="0" applyFont="1" applyBorder="1"/>
    <xf numFmtId="0" fontId="29" fillId="0" borderId="12" xfId="0" applyFont="1" applyBorder="1" applyAlignment="1">
      <alignment horizontal="left"/>
    </xf>
    <xf numFmtId="44" fontId="29" fillId="0" borderId="13" xfId="2" applyFont="1" applyBorder="1"/>
    <xf numFmtId="0" fontId="30" fillId="0" borderId="14" xfId="0" applyFont="1" applyBorder="1"/>
    <xf numFmtId="14" fontId="30" fillId="0" borderId="0" xfId="0" applyNumberFormat="1" applyFont="1" applyBorder="1"/>
    <xf numFmtId="0" fontId="30" fillId="0" borderId="0" xfId="0" applyFont="1" applyBorder="1"/>
    <xf numFmtId="0" fontId="30" fillId="0" borderId="0" xfId="0" applyFont="1" applyBorder="1" applyAlignment="1">
      <alignment horizontal="left"/>
    </xf>
    <xf numFmtId="44" fontId="30" fillId="0" borderId="15" xfId="2" applyFont="1" applyBorder="1"/>
    <xf numFmtId="0" fontId="0" fillId="0" borderId="16" xfId="0" applyBorder="1"/>
    <xf numFmtId="14" fontId="30" fillId="0" borderId="17" xfId="0" applyNumberFormat="1" applyFont="1" applyBorder="1"/>
    <xf numFmtId="0" fontId="0" fillId="0" borderId="17" xfId="0" applyBorder="1"/>
    <xf numFmtId="0" fontId="31" fillId="33" borderId="17" xfId="0" applyFont="1" applyFill="1" applyBorder="1" applyAlignment="1">
      <alignment horizontal="right" vertical="top"/>
    </xf>
    <xf numFmtId="44" fontId="30" fillId="0" borderId="19" xfId="2" applyFont="1" applyBorder="1"/>
    <xf numFmtId="0" fontId="32" fillId="0" borderId="10" xfId="0" applyFont="1" applyFill="1" applyBorder="1"/>
    <xf numFmtId="0" fontId="4" fillId="0" borderId="0" xfId="0" applyFont="1" applyFill="1"/>
    <xf numFmtId="14" fontId="4" fillId="0" borderId="0" xfId="0" applyNumberFormat="1" applyFont="1" applyFill="1"/>
    <xf numFmtId="43" fontId="4" fillId="0" borderId="0" xfId="1" applyFont="1" applyFill="1"/>
    <xf numFmtId="0" fontId="2" fillId="0" borderId="0" xfId="0" applyFont="1" applyFill="1"/>
    <xf numFmtId="43" fontId="3" fillId="34" borderId="0" xfId="1" applyFont="1" applyFill="1"/>
    <xf numFmtId="0" fontId="3" fillId="0" borderId="19" xfId="0" applyFont="1" applyBorder="1"/>
    <xf numFmtId="0" fontId="32" fillId="0" borderId="10" xfId="0" applyFont="1" applyBorder="1"/>
    <xf numFmtId="0" fontId="0" fillId="0" borderId="19" xfId="0" applyBorder="1"/>
    <xf numFmtId="49" fontId="26" fillId="0" borderId="20" xfId="52" applyNumberFormat="1" applyFont="1" applyBorder="1" applyAlignment="1">
      <alignment horizontal="right" vertical="top"/>
    </xf>
    <xf numFmtId="49" fontId="26" fillId="0" borderId="19" xfId="52" applyNumberFormat="1" applyFont="1" applyBorder="1" applyAlignment="1">
      <alignment horizontal="right" vertical="top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0" applyFont="1"/>
    <xf numFmtId="14" fontId="4" fillId="0" borderId="0" xfId="0" applyNumberFormat="1" applyFont="1"/>
    <xf numFmtId="43" fontId="4" fillId="0" borderId="0" xfId="1" applyFont="1"/>
    <xf numFmtId="0" fontId="3" fillId="0" borderId="0" xfId="0" applyFont="1"/>
    <xf numFmtId="43" fontId="3" fillId="0" borderId="0" xfId="1" applyFont="1"/>
    <xf numFmtId="0" fontId="2" fillId="0" borderId="0" xfId="0" applyFont="1"/>
    <xf numFmtId="0" fontId="3" fillId="0" borderId="0" xfId="0" applyFont="1" applyAlignment="1">
      <alignment wrapText="1"/>
    </xf>
    <xf numFmtId="49" fontId="26" fillId="0" borderId="0" xfId="60" applyNumberFormat="1" applyFont="1" applyBorder="1" applyAlignment="1">
      <alignment horizontal="right" vertical="top"/>
    </xf>
  </cellXfs>
  <cellStyles count="62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56096148-DAF2-4E6C-AB38-02D416688A1C}"/>
    <cellStyle name="Comma 2 2" xfId="55" xr:uid="{3DE4176E-87E2-4599-8185-28673AF80691}"/>
    <cellStyle name="Comma 3" xfId="58" xr:uid="{66EC0E6E-D158-4B1C-BD95-9DCAC8E99BE3}"/>
    <cellStyle name="Currency" xfId="2" builtinId="4"/>
    <cellStyle name="Currency 2" xfId="53" xr:uid="{34CF1AA7-6364-4289-A807-39494EBC27AB}"/>
    <cellStyle name="Currency 3" xfId="50" xr:uid="{60427645-2784-43FB-A421-F4E3CFC1A1E5}"/>
    <cellStyle name="Currency 4" xfId="61" xr:uid="{9A3D833D-5E3E-4233-BADA-1FFC534182E4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59" xr:uid="{F48D8F7B-E0A0-4408-A137-59E0FDF14676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7" xr:uid="{E67C4479-5FBE-4307-BB58-2885BE583583}"/>
    <cellStyle name="Normal 2 2" xfId="51" xr:uid="{6569CA6D-D30E-460C-A6A3-50290A9C0DFE}"/>
    <cellStyle name="Normal 2 3" xfId="49" xr:uid="{C495ADDF-17F1-43E4-9B25-DAED762AE0C0}"/>
    <cellStyle name="Normal 3" xfId="48" xr:uid="{0AA0C682-75C3-4387-B164-31A3F85014C8}"/>
    <cellStyle name="Normal 4" xfId="44" xr:uid="{E5A9970D-3364-4867-A9F6-D19E8B56ADDC}"/>
    <cellStyle name="Normal 4 2" xfId="57" xr:uid="{C6BDC8C8-AE86-437E-BB8F-4C738A178388}"/>
    <cellStyle name="Normal 5" xfId="52" xr:uid="{3C6F4617-5742-4AC2-B190-78762E60D179}"/>
    <cellStyle name="Normal 6" xfId="60" xr:uid="{9E8F11A5-9AFE-47B0-8937-17A71DC504F5}"/>
    <cellStyle name="Note" xfId="17" builtinId="10" customBuiltin="1"/>
    <cellStyle name="Output" xfId="12" builtinId="21" customBuiltin="1"/>
    <cellStyle name="Percent 2" xfId="45" xr:uid="{294B9DF6-F2CE-4FB8-99F0-5B2A0B2AB7D8}"/>
    <cellStyle name="Percent 2 2" xfId="54" xr:uid="{D5D05E97-E922-4CC2-8816-A095D05A7AB2}"/>
    <cellStyle name="Percent 3" xfId="56" xr:uid="{8B621735-3778-4A85-844F-AB4632A88BE6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ost.nxt.blackbaud.com/ledger/account/1968?envid=p-60GW01axh0a29FOGYAFKpw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DCFF-7E98-4A17-957C-057282C7B9AB}">
  <dimension ref="A1:F11"/>
  <sheetViews>
    <sheetView tabSelected="1" workbookViewId="0">
      <selection activeCell="C24" sqref="C24"/>
    </sheetView>
  </sheetViews>
  <sheetFormatPr defaultRowHeight="15" x14ac:dyDescent="0.25"/>
  <cols>
    <col min="1" max="1" width="16.140625" bestFit="1" customWidth="1"/>
    <col min="2" max="2" width="16.140625" customWidth="1"/>
    <col min="3" max="3" width="11.140625" customWidth="1"/>
    <col min="4" max="4" width="10.7109375" bestFit="1" customWidth="1"/>
    <col min="5" max="5" width="9.5703125" style="2" bestFit="1" customWidth="1"/>
  </cols>
  <sheetData>
    <row r="1" spans="1:6" s="9" customFormat="1" ht="30" customHeight="1" x14ac:dyDescent="0.25">
      <c r="A1" s="9" t="s">
        <v>6</v>
      </c>
      <c r="B1" s="9" t="s">
        <v>10</v>
      </c>
      <c r="C1" s="9" t="s">
        <v>7</v>
      </c>
      <c r="D1" s="9" t="s">
        <v>1</v>
      </c>
      <c r="E1" s="10" t="s">
        <v>2</v>
      </c>
    </row>
    <row r="2" spans="1:6" x14ac:dyDescent="0.25">
      <c r="A2" t="s">
        <v>8</v>
      </c>
      <c r="B2" t="s">
        <v>11</v>
      </c>
      <c r="C2" t="s">
        <v>9</v>
      </c>
      <c r="D2" s="1">
        <v>45869</v>
      </c>
      <c r="E2" s="2">
        <v>3300</v>
      </c>
      <c r="F2" s="8" t="s">
        <v>5</v>
      </c>
    </row>
    <row r="3" spans="1:6" x14ac:dyDescent="0.25">
      <c r="A3" t="s">
        <v>8</v>
      </c>
      <c r="B3" t="s">
        <v>11</v>
      </c>
      <c r="C3" t="s">
        <v>9</v>
      </c>
      <c r="D3" s="1">
        <v>45900</v>
      </c>
      <c r="E3" s="2">
        <v>3300</v>
      </c>
      <c r="F3" s="8" t="s">
        <v>5</v>
      </c>
    </row>
    <row r="4" spans="1:6" ht="17.25" x14ac:dyDescent="0.4">
      <c r="A4" s="11" t="s">
        <v>8</v>
      </c>
      <c r="B4" s="11" t="s">
        <v>11</v>
      </c>
      <c r="C4" s="11" t="s">
        <v>9</v>
      </c>
      <c r="D4" s="11" t="s">
        <v>30</v>
      </c>
      <c r="E4" s="12">
        <v>3300</v>
      </c>
      <c r="F4" s="8" t="s">
        <v>5</v>
      </c>
    </row>
    <row r="5" spans="1:6" x14ac:dyDescent="0.25">
      <c r="A5" t="s">
        <v>8</v>
      </c>
      <c r="B5" t="s">
        <v>11</v>
      </c>
      <c r="D5" t="s">
        <v>4</v>
      </c>
      <c r="E5" s="2">
        <f>SUM(E2:E4)</f>
        <v>9900</v>
      </c>
    </row>
    <row r="7" spans="1:6" x14ac:dyDescent="0.25">
      <c r="A7" t="s">
        <v>8</v>
      </c>
      <c r="B7" t="s">
        <v>26</v>
      </c>
      <c r="E7" s="2">
        <v>0.2</v>
      </c>
    </row>
    <row r="9" spans="1:6" x14ac:dyDescent="0.25">
      <c r="A9" s="6" t="s">
        <v>8</v>
      </c>
      <c r="B9" s="6" t="s">
        <v>11</v>
      </c>
      <c r="C9" s="6" t="s">
        <v>9</v>
      </c>
      <c r="D9" s="6" t="s">
        <v>12</v>
      </c>
      <c r="E9" s="7">
        <f>E5*E7</f>
        <v>1980</v>
      </c>
      <c r="F9" s="8" t="s">
        <v>27</v>
      </c>
    </row>
    <row r="11" spans="1:6" x14ac:dyDescent="0.25">
      <c r="A11" s="8" t="s">
        <v>110</v>
      </c>
      <c r="B1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CE0A-101B-4BD6-8390-BBB9BB36039B}">
  <dimension ref="A1:I7"/>
  <sheetViews>
    <sheetView workbookViewId="0">
      <selection activeCell="A8" sqref="A8"/>
    </sheetView>
  </sheetViews>
  <sheetFormatPr defaultRowHeight="15" x14ac:dyDescent="0.25"/>
  <cols>
    <col min="1" max="1" width="16.140625" bestFit="1" customWidth="1"/>
    <col min="2" max="2" width="9.7109375" bestFit="1" customWidth="1"/>
    <col min="3" max="3" width="9.140625" style="2"/>
  </cols>
  <sheetData>
    <row r="1" spans="1:9" x14ac:dyDescent="0.25">
      <c r="A1" s="6" t="s">
        <v>0</v>
      </c>
      <c r="B1" s="6" t="s">
        <v>1</v>
      </c>
      <c r="C1" s="7" t="s">
        <v>2</v>
      </c>
    </row>
    <row r="2" spans="1:9" x14ac:dyDescent="0.25">
      <c r="A2" t="s">
        <v>3</v>
      </c>
      <c r="B2" s="1">
        <v>45884</v>
      </c>
      <c r="C2" s="2">
        <v>250</v>
      </c>
      <c r="D2" s="8" t="s">
        <v>5</v>
      </c>
      <c r="E2" s="8"/>
      <c r="F2" s="8"/>
      <c r="G2" s="8"/>
      <c r="H2" s="8"/>
      <c r="I2" s="8"/>
    </row>
    <row r="3" spans="1:9" x14ac:dyDescent="0.25">
      <c r="A3" t="s">
        <v>3</v>
      </c>
      <c r="B3" s="1">
        <v>45912</v>
      </c>
      <c r="C3" s="2">
        <v>125</v>
      </c>
      <c r="D3" s="8" t="s">
        <v>5</v>
      </c>
      <c r="E3" s="8"/>
      <c r="F3" s="8"/>
      <c r="G3" s="8"/>
      <c r="H3" s="8"/>
      <c r="I3" s="8"/>
    </row>
    <row r="4" spans="1:9" x14ac:dyDescent="0.25">
      <c r="A4" s="3" t="s">
        <v>3</v>
      </c>
      <c r="B4" s="4">
        <v>45918</v>
      </c>
      <c r="C4" s="5">
        <v>375</v>
      </c>
      <c r="D4" s="8" t="s">
        <v>5</v>
      </c>
      <c r="E4" s="8"/>
      <c r="F4" s="8"/>
      <c r="G4" s="8"/>
      <c r="H4" s="8"/>
      <c r="I4" s="8"/>
    </row>
    <row r="5" spans="1:9" x14ac:dyDescent="0.25">
      <c r="A5" s="6" t="s">
        <v>3</v>
      </c>
      <c r="B5" s="6" t="s">
        <v>4</v>
      </c>
      <c r="C5" s="7">
        <f>SUM(C2:C4)</f>
        <v>750</v>
      </c>
      <c r="D5" s="8" t="s">
        <v>27</v>
      </c>
      <c r="E5" s="8"/>
      <c r="F5" s="8"/>
      <c r="G5" s="8"/>
      <c r="H5" s="8"/>
      <c r="I5" s="8"/>
    </row>
    <row r="7" spans="1:9" x14ac:dyDescent="0.25">
      <c r="A7" s="8" t="s">
        <v>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4D07-0330-46C5-9896-3182061C15AE}">
  <dimension ref="A1:J20"/>
  <sheetViews>
    <sheetView workbookViewId="0">
      <selection activeCell="L12" sqref="L12"/>
    </sheetView>
  </sheetViews>
  <sheetFormatPr defaultRowHeight="15" x14ac:dyDescent="0.25"/>
  <cols>
    <col min="1" max="1" width="20.140625" customWidth="1"/>
    <col min="2" max="2" width="16.140625" customWidth="1"/>
    <col min="3" max="3" width="9.7109375" bestFit="1" customWidth="1"/>
    <col min="4" max="4" width="9.140625" style="2"/>
    <col min="5" max="5" width="13.5703125" customWidth="1"/>
  </cols>
  <sheetData>
    <row r="1" spans="1:10" x14ac:dyDescent="0.25">
      <c r="A1" s="6" t="s">
        <v>13</v>
      </c>
      <c r="B1" s="6" t="s">
        <v>10</v>
      </c>
      <c r="C1" s="6" t="s">
        <v>1</v>
      </c>
      <c r="D1" s="7" t="s">
        <v>2</v>
      </c>
    </row>
    <row r="2" spans="1:10" x14ac:dyDescent="0.25">
      <c r="A2" t="s">
        <v>15</v>
      </c>
      <c r="B2" t="s">
        <v>14</v>
      </c>
      <c r="C2" s="1">
        <v>45884</v>
      </c>
      <c r="D2" s="2">
        <v>36.75</v>
      </c>
      <c r="E2" s="8" t="s">
        <v>5</v>
      </c>
      <c r="F2" s="8"/>
      <c r="G2" s="8"/>
      <c r="H2" s="8"/>
      <c r="I2" s="8"/>
      <c r="J2" s="8"/>
    </row>
    <row r="3" spans="1:10" x14ac:dyDescent="0.25">
      <c r="A3" t="s">
        <v>16</v>
      </c>
      <c r="B3" t="s">
        <v>14</v>
      </c>
      <c r="C3" s="1">
        <v>45912</v>
      </c>
      <c r="D3" s="2">
        <v>225.68</v>
      </c>
      <c r="E3" s="8" t="s">
        <v>5</v>
      </c>
      <c r="F3" s="8"/>
      <c r="G3" s="8"/>
      <c r="H3" s="8"/>
      <c r="I3" s="8"/>
      <c r="J3" s="8"/>
    </row>
    <row r="4" spans="1:10" x14ac:dyDescent="0.25">
      <c r="A4" s="3" t="s">
        <v>17</v>
      </c>
      <c r="B4" s="3" t="s">
        <v>14</v>
      </c>
      <c r="C4" s="4">
        <v>45918</v>
      </c>
      <c r="D4" s="5">
        <v>137.5</v>
      </c>
      <c r="E4" s="8" t="s">
        <v>5</v>
      </c>
      <c r="F4" s="8"/>
      <c r="G4" s="8"/>
      <c r="H4" s="8"/>
      <c r="I4" s="8"/>
      <c r="J4" s="8"/>
    </row>
    <row r="5" spans="1:10" x14ac:dyDescent="0.25">
      <c r="B5" s="6" t="s">
        <v>14</v>
      </c>
      <c r="C5" s="6" t="s">
        <v>4</v>
      </c>
      <c r="D5" s="7">
        <f>SUM(D2:D4)</f>
        <v>399.93</v>
      </c>
      <c r="E5" s="8" t="s">
        <v>27</v>
      </c>
      <c r="F5" s="8"/>
      <c r="G5" s="8"/>
      <c r="H5" s="8"/>
      <c r="I5" s="8"/>
      <c r="J5" s="8"/>
    </row>
    <row r="8" spans="1:10" x14ac:dyDescent="0.25">
      <c r="A8" s="6" t="s">
        <v>13</v>
      </c>
      <c r="B8" s="6" t="s">
        <v>10</v>
      </c>
      <c r="C8" s="6" t="s">
        <v>1</v>
      </c>
      <c r="D8" s="7" t="s">
        <v>2</v>
      </c>
    </row>
    <row r="9" spans="1:10" x14ac:dyDescent="0.25">
      <c r="A9" t="s">
        <v>19</v>
      </c>
      <c r="B9" t="s">
        <v>18</v>
      </c>
      <c r="C9" s="1">
        <v>45839</v>
      </c>
      <c r="D9" s="2">
        <v>229</v>
      </c>
      <c r="E9" s="8" t="s">
        <v>5</v>
      </c>
      <c r="F9" s="8"/>
      <c r="G9" s="8"/>
      <c r="H9" s="8"/>
      <c r="I9" s="8"/>
      <c r="J9" s="8"/>
    </row>
    <row r="10" spans="1:10" x14ac:dyDescent="0.25">
      <c r="A10" t="s">
        <v>19</v>
      </c>
      <c r="B10" t="s">
        <v>18</v>
      </c>
      <c r="C10" s="1">
        <v>45870</v>
      </c>
      <c r="D10" s="2">
        <v>229</v>
      </c>
      <c r="E10" s="8" t="s">
        <v>5</v>
      </c>
      <c r="F10" s="8"/>
      <c r="G10" s="8"/>
      <c r="H10" s="8"/>
      <c r="I10" s="8"/>
      <c r="J10" s="8"/>
    </row>
    <row r="11" spans="1:10" x14ac:dyDescent="0.25">
      <c r="A11" s="3" t="s">
        <v>19</v>
      </c>
      <c r="B11" s="3" t="s">
        <v>18</v>
      </c>
      <c r="C11" s="4">
        <v>45901</v>
      </c>
      <c r="D11" s="5">
        <v>229</v>
      </c>
      <c r="E11" s="8" t="s">
        <v>5</v>
      </c>
      <c r="F11" s="8"/>
      <c r="G11" s="8"/>
      <c r="H11" s="8"/>
      <c r="I11" s="8"/>
      <c r="J11" s="8"/>
    </row>
    <row r="12" spans="1:10" x14ac:dyDescent="0.25">
      <c r="B12" t="s">
        <v>18</v>
      </c>
      <c r="C12" t="s">
        <v>4</v>
      </c>
      <c r="D12" s="2">
        <f>SUM(D9:D11)</f>
        <v>687</v>
      </c>
      <c r="E12" s="8"/>
      <c r="F12" s="8"/>
      <c r="G12" s="8"/>
      <c r="H12" s="8"/>
      <c r="I12" s="8"/>
      <c r="J12" s="8"/>
    </row>
    <row r="13" spans="1:10" x14ac:dyDescent="0.25">
      <c r="E13" s="8"/>
      <c r="F13" s="8"/>
      <c r="G13" s="8"/>
      <c r="H13" s="8"/>
      <c r="I13" s="8"/>
      <c r="J13" s="8"/>
    </row>
    <row r="14" spans="1:10" x14ac:dyDescent="0.25">
      <c r="A14" s="6" t="s">
        <v>20</v>
      </c>
      <c r="E14" s="8"/>
      <c r="F14" s="8"/>
      <c r="G14" s="8"/>
      <c r="H14" s="8"/>
      <c r="I14" s="8"/>
      <c r="J14" s="8"/>
    </row>
    <row r="15" spans="1:10" x14ac:dyDescent="0.25">
      <c r="A15" t="s">
        <v>21</v>
      </c>
      <c r="B15" t="s">
        <v>22</v>
      </c>
      <c r="D15" s="7" t="s">
        <v>23</v>
      </c>
      <c r="E15" s="8"/>
      <c r="F15" s="8"/>
      <c r="G15" s="8"/>
      <c r="H15" s="8"/>
      <c r="I15" s="8"/>
      <c r="J15" s="8"/>
    </row>
    <row r="16" spans="1:10" x14ac:dyDescent="0.25">
      <c r="A16" s="13">
        <f>D12</f>
        <v>687</v>
      </c>
      <c r="B16" s="14">
        <v>1.2500000000000001E-2</v>
      </c>
      <c r="D16" s="7">
        <f>A16*B16</f>
        <v>8.5875000000000004</v>
      </c>
      <c r="E16" s="8" t="s">
        <v>27</v>
      </c>
    </row>
    <row r="17" spans="1:5" x14ac:dyDescent="0.25">
      <c r="A17" s="13"/>
      <c r="B17" s="14"/>
      <c r="E17" s="8"/>
    </row>
    <row r="20" spans="1:5" x14ac:dyDescent="0.25">
      <c r="A20" s="8" t="s">
        <v>110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F67F-523D-4ED6-A7A2-7F3A293EEB40}">
  <dimension ref="A1:J21"/>
  <sheetViews>
    <sheetView workbookViewId="0">
      <selection activeCell="D21" sqref="D21"/>
    </sheetView>
  </sheetViews>
  <sheetFormatPr defaultRowHeight="15" x14ac:dyDescent="0.25"/>
  <cols>
    <col min="1" max="1" width="20.140625" style="21" customWidth="1"/>
    <col min="2" max="2" width="16.140625" style="21" customWidth="1"/>
    <col min="3" max="3" width="9.7109375" style="21" bestFit="1" customWidth="1"/>
    <col min="4" max="4" width="9.5703125" style="2" bestFit="1" customWidth="1"/>
    <col min="5" max="5" width="13.5703125" style="21" customWidth="1"/>
    <col min="6" max="16384" width="9.140625" style="21"/>
  </cols>
  <sheetData>
    <row r="1" spans="1:10" x14ac:dyDescent="0.25">
      <c r="A1" s="97" t="s">
        <v>115</v>
      </c>
      <c r="B1" s="97"/>
      <c r="C1" s="97"/>
      <c r="D1" s="97"/>
      <c r="E1" s="98"/>
      <c r="F1" s="91"/>
    </row>
    <row r="2" spans="1:10" x14ac:dyDescent="0.25">
      <c r="A2" s="97" t="s">
        <v>125</v>
      </c>
      <c r="B2" s="91"/>
      <c r="C2" s="91"/>
      <c r="D2" s="91"/>
      <c r="E2" s="91"/>
      <c r="F2" s="91"/>
      <c r="G2" s="8"/>
      <c r="H2" s="8"/>
      <c r="I2" s="8"/>
      <c r="J2" s="8"/>
    </row>
    <row r="3" spans="1:10" s="91" customFormat="1" x14ac:dyDescent="0.25">
      <c r="A3" s="97"/>
      <c r="G3" s="99"/>
      <c r="H3" s="99"/>
      <c r="I3" s="99"/>
      <c r="J3" s="99"/>
    </row>
    <row r="4" spans="1:10" x14ac:dyDescent="0.25">
      <c r="A4" s="100" t="s">
        <v>31</v>
      </c>
      <c r="B4" s="97" t="s">
        <v>116</v>
      </c>
      <c r="C4" s="97" t="s">
        <v>1</v>
      </c>
      <c r="D4" s="98" t="s">
        <v>2</v>
      </c>
      <c r="E4" s="100" t="s">
        <v>117</v>
      </c>
      <c r="F4" s="100"/>
      <c r="G4" s="8"/>
      <c r="H4" s="8"/>
      <c r="I4" s="8"/>
      <c r="J4" s="8"/>
    </row>
    <row r="5" spans="1:10" x14ac:dyDescent="0.25">
      <c r="A5" s="91" t="s">
        <v>118</v>
      </c>
      <c r="B5" s="91" t="s">
        <v>15</v>
      </c>
      <c r="C5" s="92">
        <v>45853</v>
      </c>
      <c r="D5" s="93">
        <v>225</v>
      </c>
      <c r="E5" s="91" t="s">
        <v>28</v>
      </c>
      <c r="F5" s="99" t="s">
        <v>5</v>
      </c>
      <c r="G5" s="8"/>
      <c r="H5" s="8"/>
      <c r="I5" s="8"/>
      <c r="J5" s="8"/>
    </row>
    <row r="6" spans="1:10" x14ac:dyDescent="0.25">
      <c r="A6" s="91" t="s">
        <v>119</v>
      </c>
      <c r="B6" s="91" t="s">
        <v>120</v>
      </c>
      <c r="C6" s="92">
        <v>45856</v>
      </c>
      <c r="D6" s="93">
        <v>1150</v>
      </c>
      <c r="E6" s="91" t="s">
        <v>121</v>
      </c>
      <c r="F6" s="99" t="s">
        <v>5</v>
      </c>
      <c r="G6" s="8"/>
      <c r="H6" s="8"/>
      <c r="I6" s="8"/>
      <c r="J6" s="8"/>
    </row>
    <row r="7" spans="1:10" x14ac:dyDescent="0.25">
      <c r="A7" s="91" t="s">
        <v>122</v>
      </c>
      <c r="B7" s="94" t="s">
        <v>24</v>
      </c>
      <c r="C7" s="95">
        <v>45863</v>
      </c>
      <c r="D7" s="96">
        <v>85</v>
      </c>
      <c r="E7" s="91" t="s">
        <v>29</v>
      </c>
      <c r="F7" s="99" t="s">
        <v>5</v>
      </c>
    </row>
    <row r="8" spans="1:10" x14ac:dyDescent="0.25">
      <c r="A8" s="91"/>
      <c r="B8" s="91"/>
      <c r="C8" s="91" t="s">
        <v>4</v>
      </c>
      <c r="D8" s="93">
        <v>1460</v>
      </c>
      <c r="E8" s="91"/>
      <c r="F8" s="91"/>
    </row>
    <row r="9" spans="1:10" x14ac:dyDescent="0.25">
      <c r="A9" s="91"/>
      <c r="B9" s="91"/>
      <c r="C9" s="91"/>
      <c r="D9" s="93"/>
      <c r="E9" s="91"/>
      <c r="F9" s="91"/>
    </row>
    <row r="10" spans="1:10" x14ac:dyDescent="0.25">
      <c r="A10" s="91"/>
      <c r="B10" s="91" t="s">
        <v>123</v>
      </c>
      <c r="C10" s="97" t="s">
        <v>25</v>
      </c>
      <c r="D10" s="98">
        <f>D8</f>
        <v>1460</v>
      </c>
      <c r="E10" s="99" t="s">
        <v>27</v>
      </c>
      <c r="F10" s="99"/>
      <c r="G10" s="8"/>
      <c r="H10" s="8"/>
      <c r="I10" s="8"/>
      <c r="J10" s="8"/>
    </row>
    <row r="11" spans="1:10" x14ac:dyDescent="0.25">
      <c r="C11" s="1"/>
      <c r="E11" s="8"/>
      <c r="F11" s="8"/>
      <c r="G11" s="8"/>
      <c r="H11" s="8"/>
      <c r="I11" s="8"/>
      <c r="J11" s="8"/>
    </row>
    <row r="12" spans="1:10" x14ac:dyDescent="0.25">
      <c r="A12" s="91"/>
      <c r="B12" s="99" t="s">
        <v>126</v>
      </c>
      <c r="C12" s="91"/>
      <c r="D12" s="91"/>
      <c r="E12" s="91"/>
      <c r="F12" s="91"/>
      <c r="G12" s="8"/>
      <c r="H12" s="8"/>
      <c r="I12" s="8"/>
      <c r="J12" s="8"/>
    </row>
    <row r="13" spans="1:10" x14ac:dyDescent="0.25">
      <c r="E13" s="8"/>
      <c r="F13" s="8"/>
      <c r="G13" s="8"/>
      <c r="H13" s="8"/>
      <c r="I13" s="8"/>
      <c r="J13" s="8"/>
    </row>
    <row r="14" spans="1:10" x14ac:dyDescent="0.25">
      <c r="A14" s="91"/>
      <c r="B14" s="91" t="s">
        <v>124</v>
      </c>
      <c r="C14" s="91"/>
      <c r="D14" s="91"/>
      <c r="E14" s="91"/>
      <c r="F14" s="91"/>
      <c r="G14" s="8"/>
      <c r="H14" s="8"/>
      <c r="I14" s="8"/>
      <c r="J14" s="8"/>
    </row>
    <row r="15" spans="1:10" x14ac:dyDescent="0.25">
      <c r="A15" s="6"/>
      <c r="E15" s="8"/>
      <c r="F15" s="8"/>
      <c r="G15" s="8"/>
      <c r="H15" s="8"/>
      <c r="I15" s="8"/>
      <c r="J15" s="8"/>
    </row>
    <row r="16" spans="1:10" x14ac:dyDescent="0.25">
      <c r="D16" s="7"/>
      <c r="E16" s="8"/>
      <c r="F16" s="8"/>
      <c r="G16" s="8"/>
      <c r="H16" s="8"/>
      <c r="I16" s="8"/>
      <c r="J16" s="8"/>
    </row>
    <row r="17" spans="1:5" x14ac:dyDescent="0.25">
      <c r="A17" s="13"/>
      <c r="B17" s="14"/>
      <c r="D17" s="7"/>
      <c r="E17" s="8"/>
    </row>
    <row r="18" spans="1:5" x14ac:dyDescent="0.25">
      <c r="A18" s="13"/>
      <c r="B18" s="14"/>
      <c r="E18" s="8"/>
    </row>
    <row r="21" spans="1:5" x14ac:dyDescent="0.25">
      <c r="A21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6B90-FB0D-4744-9D2B-D9B4A34196F0}">
  <dimension ref="A1:R35"/>
  <sheetViews>
    <sheetView workbookViewId="0">
      <selection activeCell="G28" sqref="G28"/>
    </sheetView>
  </sheetViews>
  <sheetFormatPr defaultRowHeight="15" x14ac:dyDescent="0.25"/>
  <cols>
    <col min="1" max="1" width="13.5703125" customWidth="1"/>
    <col min="2" max="2" width="12.28515625" customWidth="1"/>
    <col min="3" max="3" width="11.42578125" customWidth="1"/>
    <col min="4" max="4" width="19.7109375" style="2" customWidth="1"/>
    <col min="5" max="5" width="19.85546875" customWidth="1"/>
    <col min="6" max="6" width="32.42578125" bestFit="1" customWidth="1"/>
    <col min="7" max="7" width="56.85546875" customWidth="1"/>
    <col min="9" max="9" width="10.42578125" customWidth="1"/>
    <col min="11" max="11" width="11.5703125" bestFit="1" customWidth="1"/>
    <col min="12" max="12" width="16.5703125" customWidth="1"/>
    <col min="16" max="16" width="23.7109375" customWidth="1"/>
    <col min="17" max="17" width="34.5703125" bestFit="1" customWidth="1"/>
    <col min="18" max="18" width="11.5703125" bestFit="1" customWidth="1"/>
  </cols>
  <sheetData>
    <row r="1" spans="1:12" x14ac:dyDescent="0.25">
      <c r="A1" s="22" t="s">
        <v>111</v>
      </c>
      <c r="B1" s="46"/>
      <c r="C1" s="46"/>
      <c r="D1" s="85"/>
      <c r="E1" s="22"/>
      <c r="F1" s="22"/>
    </row>
    <row r="2" spans="1:12" x14ac:dyDescent="0.25">
      <c r="A2" s="22" t="s">
        <v>112</v>
      </c>
      <c r="B2" s="22"/>
      <c r="C2" s="23"/>
      <c r="D2" s="24"/>
      <c r="E2" s="25"/>
      <c r="F2" s="25"/>
      <c r="G2" s="8"/>
      <c r="H2" s="8"/>
      <c r="I2" s="8"/>
      <c r="J2" s="8"/>
    </row>
    <row r="3" spans="1:12" x14ac:dyDescent="0.25">
      <c r="A3" s="22"/>
      <c r="B3" s="22"/>
      <c r="C3" s="23"/>
      <c r="D3" s="24"/>
      <c r="E3" s="25"/>
      <c r="F3" s="25"/>
      <c r="G3" s="8"/>
      <c r="H3" s="8"/>
      <c r="I3" s="8"/>
      <c r="J3" s="8"/>
    </row>
    <row r="4" spans="1:12" x14ac:dyDescent="0.25">
      <c r="A4" s="26" t="s">
        <v>113</v>
      </c>
      <c r="B4" s="22"/>
      <c r="C4" s="23"/>
      <c r="D4" s="24"/>
      <c r="E4" s="25"/>
      <c r="F4" s="25"/>
      <c r="G4" s="8"/>
      <c r="H4" s="8"/>
      <c r="I4" s="8"/>
      <c r="J4" s="8"/>
    </row>
    <row r="5" spans="1:12" x14ac:dyDescent="0.25">
      <c r="A5" s="26"/>
      <c r="B5" s="27"/>
      <c r="C5" s="28"/>
      <c r="D5" s="29"/>
      <c r="E5" s="25"/>
      <c r="F5" s="25"/>
      <c r="G5" s="8"/>
      <c r="H5" s="8"/>
      <c r="I5" s="8"/>
      <c r="J5" s="8"/>
    </row>
    <row r="6" spans="1:12" s="20" customFormat="1" x14ac:dyDescent="0.25">
      <c r="A6" s="26" t="s">
        <v>101</v>
      </c>
      <c r="B6" s="27"/>
      <c r="C6" s="28"/>
      <c r="D6" s="29"/>
      <c r="E6" s="25"/>
      <c r="F6" s="25"/>
      <c r="G6" s="8"/>
      <c r="H6" s="8"/>
      <c r="I6" s="8"/>
      <c r="J6" s="8"/>
    </row>
    <row r="7" spans="1:12" x14ac:dyDescent="0.25">
      <c r="A7" s="26" t="s">
        <v>93</v>
      </c>
      <c r="B7" s="27"/>
      <c r="C7" s="28"/>
      <c r="D7" s="29"/>
      <c r="E7" s="25"/>
      <c r="F7" s="25"/>
      <c r="G7" s="8"/>
      <c r="H7" s="8"/>
      <c r="I7" s="8"/>
      <c r="J7" s="8"/>
    </row>
    <row r="8" spans="1:12" x14ac:dyDescent="0.25">
      <c r="B8" s="81"/>
      <c r="C8" s="82"/>
      <c r="D8" s="83"/>
      <c r="E8" s="84"/>
      <c r="F8" s="84"/>
      <c r="G8" s="8"/>
      <c r="H8" s="8"/>
      <c r="I8" s="8"/>
      <c r="J8" s="8"/>
    </row>
    <row r="9" spans="1:12" x14ac:dyDescent="0.25">
      <c r="A9" s="15"/>
      <c r="B9" s="3"/>
      <c r="C9" s="4"/>
      <c r="D9" s="5"/>
      <c r="E9" s="8"/>
      <c r="F9" s="8"/>
      <c r="G9" s="8"/>
      <c r="H9" s="8"/>
      <c r="I9" s="8"/>
      <c r="J9" s="8"/>
    </row>
    <row r="10" spans="1:12" ht="15.75" x14ac:dyDescent="0.25">
      <c r="A10" s="80" t="s">
        <v>107</v>
      </c>
      <c r="B10" s="86"/>
      <c r="C10" s="6"/>
      <c r="D10" s="7"/>
      <c r="E10" s="8"/>
      <c r="F10" s="8"/>
      <c r="G10" s="8"/>
      <c r="H10" s="8"/>
      <c r="I10" s="8"/>
      <c r="J10" s="8"/>
    </row>
    <row r="11" spans="1:12" x14ac:dyDescent="0.25">
      <c r="A11" s="31" t="s">
        <v>10</v>
      </c>
      <c r="B11" s="32" t="s">
        <v>33</v>
      </c>
      <c r="C11" s="33" t="s">
        <v>2</v>
      </c>
      <c r="D11" s="34" t="s">
        <v>34</v>
      </c>
      <c r="E11" s="34" t="s">
        <v>35</v>
      </c>
      <c r="F11" s="35" t="s">
        <v>36</v>
      </c>
    </row>
    <row r="12" spans="1:12" x14ac:dyDescent="0.25">
      <c r="A12" s="36" t="s">
        <v>95</v>
      </c>
      <c r="B12" s="37">
        <v>45641</v>
      </c>
      <c r="C12" s="38">
        <v>310.95</v>
      </c>
      <c r="D12" s="39" t="s">
        <v>98</v>
      </c>
      <c r="E12" s="39">
        <v>1325</v>
      </c>
      <c r="F12" s="40" t="s">
        <v>94</v>
      </c>
    </row>
    <row r="13" spans="1:12" x14ac:dyDescent="0.25">
      <c r="A13" s="41" t="s">
        <v>32</v>
      </c>
      <c r="B13" s="42">
        <v>45641</v>
      </c>
      <c r="C13" s="43">
        <v>471.6</v>
      </c>
      <c r="D13" s="44" t="s">
        <v>99</v>
      </c>
      <c r="E13" s="44">
        <v>1325</v>
      </c>
      <c r="F13" s="45" t="s">
        <v>94</v>
      </c>
    </row>
    <row r="14" spans="1:12" s="21" customFormat="1" x14ac:dyDescent="0.25">
      <c r="A14" s="47"/>
      <c r="B14" s="37"/>
      <c r="C14" s="38"/>
      <c r="D14" s="39"/>
      <c r="E14" s="39"/>
      <c r="F14" s="39"/>
    </row>
    <row r="15" spans="1:12" ht="15.75" x14ac:dyDescent="0.25">
      <c r="A15" s="87" t="s">
        <v>108</v>
      </c>
      <c r="B15" s="88"/>
      <c r="C15" s="1"/>
      <c r="E15" s="8"/>
      <c r="F15" s="8"/>
      <c r="G15" s="8"/>
      <c r="H15" s="8"/>
      <c r="I15" s="8"/>
      <c r="J15" s="8"/>
    </row>
    <row r="16" spans="1:12" s="18" customFormat="1" x14ac:dyDescent="0.25">
      <c r="A16" s="60" t="s">
        <v>41</v>
      </c>
      <c r="B16" s="61"/>
      <c r="C16" s="61"/>
      <c r="D16" s="61"/>
      <c r="E16" s="61"/>
      <c r="F16" s="61"/>
      <c r="G16" s="61"/>
      <c r="H16" s="62"/>
      <c r="I16" s="59"/>
      <c r="J16" s="59"/>
      <c r="K16" s="19"/>
      <c r="L16" s="19"/>
    </row>
    <row r="17" spans="1:18" s="18" customFormat="1" x14ac:dyDescent="0.25">
      <c r="A17" s="48" t="s">
        <v>37</v>
      </c>
      <c r="B17" s="59" t="s">
        <v>100</v>
      </c>
      <c r="C17" s="59"/>
      <c r="D17" s="59"/>
      <c r="E17" s="59"/>
      <c r="F17" s="59"/>
      <c r="G17" s="59"/>
      <c r="H17" s="63"/>
      <c r="I17" s="59"/>
      <c r="J17" s="59"/>
      <c r="K17" s="19"/>
      <c r="L17" s="19"/>
    </row>
    <row r="18" spans="1:18" s="18" customFormat="1" x14ac:dyDescent="0.25">
      <c r="A18" s="49">
        <v>45566</v>
      </c>
      <c r="B18" s="101" t="s">
        <v>38</v>
      </c>
      <c r="C18" s="101"/>
      <c r="D18" s="101"/>
      <c r="E18" s="101"/>
      <c r="F18" s="50"/>
      <c r="G18" s="51"/>
      <c r="H18" s="52"/>
      <c r="J18" s="51"/>
      <c r="K18" s="19"/>
      <c r="L18" s="19"/>
    </row>
    <row r="19" spans="1:18" s="18" customFormat="1" x14ac:dyDescent="0.25">
      <c r="A19" s="49">
        <v>45580</v>
      </c>
      <c r="B19" s="53" t="s">
        <v>42</v>
      </c>
      <c r="C19" s="53" t="s">
        <v>40</v>
      </c>
      <c r="D19" s="53" t="s">
        <v>9</v>
      </c>
      <c r="E19" s="53" t="s">
        <v>43</v>
      </c>
      <c r="F19" s="50">
        <v>1824.13</v>
      </c>
      <c r="G19" s="53" t="s">
        <v>39</v>
      </c>
      <c r="H19" s="64">
        <v>1824.13</v>
      </c>
    </row>
    <row r="20" spans="1:18" s="18" customFormat="1" x14ac:dyDescent="0.25">
      <c r="A20" s="49">
        <v>45580</v>
      </c>
      <c r="B20" s="53" t="s">
        <v>44</v>
      </c>
      <c r="C20" s="53" t="s">
        <v>40</v>
      </c>
      <c r="D20" s="53" t="s">
        <v>9</v>
      </c>
      <c r="E20" s="53" t="s">
        <v>45</v>
      </c>
      <c r="F20" s="50">
        <v>314.81</v>
      </c>
      <c r="G20" s="53" t="s">
        <v>39</v>
      </c>
      <c r="H20" s="64">
        <v>314.81</v>
      </c>
    </row>
    <row r="21" spans="1:18" s="18" customFormat="1" x14ac:dyDescent="0.25">
      <c r="A21" s="49">
        <v>45596</v>
      </c>
      <c r="B21" s="53" t="s">
        <v>46</v>
      </c>
      <c r="C21" s="53" t="s">
        <v>40</v>
      </c>
      <c r="D21" s="53" t="s">
        <v>9</v>
      </c>
      <c r="E21" s="53" t="s">
        <v>43</v>
      </c>
      <c r="F21" s="50">
        <v>1693.84</v>
      </c>
      <c r="G21" s="53" t="s">
        <v>39</v>
      </c>
      <c r="H21" s="64">
        <v>1693.84</v>
      </c>
    </row>
    <row r="22" spans="1:18" s="18" customFormat="1" x14ac:dyDescent="0.25">
      <c r="A22" s="55">
        <v>45611</v>
      </c>
      <c r="B22" s="56" t="s">
        <v>47</v>
      </c>
      <c r="C22" s="56" t="s">
        <v>40</v>
      </c>
      <c r="D22" s="56" t="s">
        <v>9</v>
      </c>
      <c r="E22" s="56" t="s">
        <v>43</v>
      </c>
      <c r="F22" s="57">
        <v>1782.67</v>
      </c>
      <c r="G22" s="56" t="s">
        <v>39</v>
      </c>
      <c r="H22" s="65">
        <v>1782.67</v>
      </c>
    </row>
    <row r="23" spans="1:18" s="18" customFormat="1" x14ac:dyDescent="0.25">
      <c r="A23" s="58"/>
      <c r="B23" s="53"/>
      <c r="C23" s="53"/>
      <c r="D23" s="53"/>
      <c r="E23" s="53"/>
      <c r="F23" s="50"/>
      <c r="G23" s="53"/>
      <c r="H23" s="51"/>
      <c r="I23" s="54"/>
    </row>
    <row r="24" spans="1:18" s="18" customFormat="1" ht="15.75" x14ac:dyDescent="0.25">
      <c r="A24" s="87" t="s">
        <v>109</v>
      </c>
      <c r="B24" s="89"/>
      <c r="C24" s="90"/>
      <c r="D24" s="30"/>
      <c r="E24" s="30"/>
      <c r="F24" s="16"/>
      <c r="G24" s="16"/>
      <c r="H24" s="16"/>
      <c r="I24" s="17"/>
      <c r="J24" s="16"/>
    </row>
    <row r="25" spans="1:18" s="18" customFormat="1" ht="15.75" x14ac:dyDescent="0.25">
      <c r="A25" s="66" t="s">
        <v>48</v>
      </c>
      <c r="B25" s="67" t="s">
        <v>49</v>
      </c>
      <c r="C25" s="67" t="s">
        <v>50</v>
      </c>
      <c r="D25" s="67" t="s">
        <v>51</v>
      </c>
      <c r="E25" s="67" t="s">
        <v>52</v>
      </c>
      <c r="F25" s="68" t="s">
        <v>53</v>
      </c>
      <c r="G25" s="67" t="s">
        <v>54</v>
      </c>
      <c r="H25" s="67" t="s">
        <v>55</v>
      </c>
      <c r="I25" s="67" t="s">
        <v>56</v>
      </c>
      <c r="J25" s="68" t="s">
        <v>57</v>
      </c>
      <c r="K25" s="67" t="s">
        <v>58</v>
      </c>
      <c r="L25" s="67" t="s">
        <v>59</v>
      </c>
      <c r="M25" s="67" t="s">
        <v>60</v>
      </c>
      <c r="N25" s="67" t="s">
        <v>61</v>
      </c>
      <c r="O25" s="67" t="s">
        <v>62</v>
      </c>
      <c r="P25" s="67" t="s">
        <v>63</v>
      </c>
      <c r="Q25" s="67" t="s">
        <v>64</v>
      </c>
      <c r="R25" s="69" t="s">
        <v>2</v>
      </c>
    </row>
    <row r="26" spans="1:18" s="18" customFormat="1" ht="15.75" x14ac:dyDescent="0.25">
      <c r="A26" s="70">
        <v>7151</v>
      </c>
      <c r="B26" s="71">
        <v>45581</v>
      </c>
      <c r="C26" s="72">
        <v>2497</v>
      </c>
      <c r="D26" s="72" t="s">
        <v>65</v>
      </c>
      <c r="E26" s="71">
        <v>45581</v>
      </c>
      <c r="F26" s="73">
        <v>37612</v>
      </c>
      <c r="G26" s="72" t="s">
        <v>104</v>
      </c>
      <c r="H26" s="72">
        <v>40</v>
      </c>
      <c r="I26" s="72" t="s">
        <v>66</v>
      </c>
      <c r="K26" s="72" t="s">
        <v>67</v>
      </c>
      <c r="N26" s="72">
        <v>415</v>
      </c>
      <c r="O26" s="72" t="s">
        <v>68</v>
      </c>
      <c r="P26" s="72" t="s">
        <v>96</v>
      </c>
      <c r="Q26" s="72" t="s">
        <v>69</v>
      </c>
      <c r="R26" s="74">
        <v>119.42</v>
      </c>
    </row>
    <row r="27" spans="1:18" s="18" customFormat="1" ht="15.75" x14ac:dyDescent="0.25">
      <c r="A27" s="70">
        <v>7151</v>
      </c>
      <c r="B27" s="71">
        <v>45593</v>
      </c>
      <c r="C27" s="72">
        <v>21</v>
      </c>
      <c r="D27" s="72" t="s">
        <v>70</v>
      </c>
      <c r="E27" s="71">
        <v>45593</v>
      </c>
      <c r="F27" s="73" t="s">
        <v>90</v>
      </c>
      <c r="G27" s="72" t="s">
        <v>103</v>
      </c>
      <c r="H27" s="72">
        <v>40</v>
      </c>
      <c r="I27" s="72" t="s">
        <v>71</v>
      </c>
      <c r="J27" s="73" t="s">
        <v>114</v>
      </c>
      <c r="K27" s="72" t="s">
        <v>67</v>
      </c>
      <c r="L27" s="72" t="s">
        <v>9</v>
      </c>
      <c r="N27" s="72">
        <v>411</v>
      </c>
      <c r="P27" s="72" t="s">
        <v>96</v>
      </c>
      <c r="Q27" s="72" t="s">
        <v>73</v>
      </c>
      <c r="R27" s="74">
        <v>29.97</v>
      </c>
    </row>
    <row r="28" spans="1:18" s="18" customFormat="1" ht="15.75" x14ac:dyDescent="0.25">
      <c r="A28" s="70">
        <v>7151</v>
      </c>
      <c r="B28" s="71">
        <v>45593</v>
      </c>
      <c r="C28" s="72">
        <v>21</v>
      </c>
      <c r="D28" s="72" t="s">
        <v>70</v>
      </c>
      <c r="E28" s="71">
        <v>45593</v>
      </c>
      <c r="F28" s="73" t="s">
        <v>90</v>
      </c>
      <c r="G28" s="72" t="s">
        <v>74</v>
      </c>
      <c r="H28" s="72">
        <v>40</v>
      </c>
      <c r="I28" s="72" t="s">
        <v>71</v>
      </c>
      <c r="J28" s="73" t="s">
        <v>114</v>
      </c>
      <c r="K28" s="72" t="s">
        <v>67</v>
      </c>
      <c r="L28" s="72" t="s">
        <v>9</v>
      </c>
      <c r="N28" s="72">
        <v>415</v>
      </c>
      <c r="P28" s="72" t="s">
        <v>96</v>
      </c>
      <c r="Q28" s="72" t="s">
        <v>75</v>
      </c>
      <c r="R28" s="74">
        <v>100</v>
      </c>
    </row>
    <row r="29" spans="1:18" s="18" customFormat="1" ht="15.75" x14ac:dyDescent="0.25">
      <c r="A29" s="70">
        <v>7151</v>
      </c>
      <c r="B29" s="71">
        <v>45624</v>
      </c>
      <c r="C29" s="72">
        <v>27</v>
      </c>
      <c r="D29" s="72" t="s">
        <v>70</v>
      </c>
      <c r="E29" s="71">
        <v>45624</v>
      </c>
      <c r="F29" s="73" t="s">
        <v>91</v>
      </c>
      <c r="G29" s="72" t="s">
        <v>102</v>
      </c>
      <c r="H29" s="72">
        <v>40</v>
      </c>
      <c r="I29" s="72" t="s">
        <v>71</v>
      </c>
      <c r="J29" s="73" t="s">
        <v>114</v>
      </c>
      <c r="K29" s="72" t="s">
        <v>67</v>
      </c>
      <c r="L29" s="72"/>
      <c r="N29" s="72">
        <v>411</v>
      </c>
      <c r="O29" s="72" t="s">
        <v>76</v>
      </c>
      <c r="P29" s="72" t="s">
        <v>96</v>
      </c>
      <c r="Q29" s="72" t="s">
        <v>77</v>
      </c>
      <c r="R29" s="74">
        <v>124.95</v>
      </c>
    </row>
    <row r="30" spans="1:18" s="18" customFormat="1" ht="15.75" x14ac:dyDescent="0.25">
      <c r="A30" s="70">
        <v>7151</v>
      </c>
      <c r="B30" s="71">
        <v>45624</v>
      </c>
      <c r="C30" s="72">
        <v>27</v>
      </c>
      <c r="D30" s="72" t="s">
        <v>70</v>
      </c>
      <c r="E30" s="71">
        <v>45624</v>
      </c>
      <c r="F30" s="73" t="s">
        <v>91</v>
      </c>
      <c r="G30" s="72" t="s">
        <v>78</v>
      </c>
      <c r="H30" s="72">
        <v>40</v>
      </c>
      <c r="I30" s="72" t="s">
        <v>71</v>
      </c>
      <c r="J30" s="73" t="s">
        <v>72</v>
      </c>
      <c r="K30" s="72" t="s">
        <v>67</v>
      </c>
      <c r="L30" s="72" t="s">
        <v>106</v>
      </c>
      <c r="N30" s="72">
        <v>455</v>
      </c>
      <c r="O30" s="72" t="s">
        <v>76</v>
      </c>
      <c r="P30" s="72" t="s">
        <v>96</v>
      </c>
      <c r="Q30" s="72" t="s">
        <v>79</v>
      </c>
      <c r="R30" s="74">
        <v>100</v>
      </c>
    </row>
    <row r="31" spans="1:18" s="18" customFormat="1" ht="15.75" x14ac:dyDescent="0.25">
      <c r="A31" s="70">
        <v>7151</v>
      </c>
      <c r="B31" s="71">
        <v>45627</v>
      </c>
      <c r="C31" s="72">
        <v>3222</v>
      </c>
      <c r="D31" s="72" t="s">
        <v>65</v>
      </c>
      <c r="E31" s="71">
        <v>45575</v>
      </c>
      <c r="F31" s="73">
        <v>83352</v>
      </c>
      <c r="G31" s="72" t="s">
        <v>80</v>
      </c>
      <c r="H31" s="72">
        <v>40</v>
      </c>
      <c r="I31" s="72" t="s">
        <v>66</v>
      </c>
      <c r="K31" s="72" t="s">
        <v>67</v>
      </c>
      <c r="L31" s="72" t="s">
        <v>106</v>
      </c>
      <c r="N31" s="72">
        <v>455</v>
      </c>
      <c r="O31" s="72" t="s">
        <v>81</v>
      </c>
      <c r="P31" s="72" t="s">
        <v>97</v>
      </c>
      <c r="Q31" s="72" t="s">
        <v>82</v>
      </c>
      <c r="R31" s="74">
        <v>2000</v>
      </c>
    </row>
    <row r="32" spans="1:18" s="18" customFormat="1" ht="15.75" x14ac:dyDescent="0.25">
      <c r="A32" s="70">
        <v>7151</v>
      </c>
      <c r="B32" s="71">
        <v>45627</v>
      </c>
      <c r="C32" s="72">
        <v>3376</v>
      </c>
      <c r="D32" s="72" t="s">
        <v>65</v>
      </c>
      <c r="E32" s="71">
        <v>45626</v>
      </c>
      <c r="F32" s="73">
        <v>7003210501</v>
      </c>
      <c r="G32" s="72" t="s">
        <v>83</v>
      </c>
      <c r="H32" s="72">
        <v>40</v>
      </c>
      <c r="I32" s="72" t="s">
        <v>66</v>
      </c>
      <c r="K32" s="72" t="s">
        <v>67</v>
      </c>
      <c r="L32" s="72" t="s">
        <v>106</v>
      </c>
      <c r="N32" s="72">
        <v>415</v>
      </c>
      <c r="O32" s="72" t="s">
        <v>84</v>
      </c>
      <c r="P32" s="72" t="s">
        <v>96</v>
      </c>
      <c r="Q32" s="72" t="s">
        <v>85</v>
      </c>
      <c r="R32" s="74">
        <v>132.91999999999999</v>
      </c>
    </row>
    <row r="33" spans="1:18" s="18" customFormat="1" ht="15.75" x14ac:dyDescent="0.25">
      <c r="A33" s="70">
        <v>7151</v>
      </c>
      <c r="B33" s="71">
        <v>45654</v>
      </c>
      <c r="C33" s="72">
        <v>32</v>
      </c>
      <c r="D33" s="72" t="s">
        <v>70</v>
      </c>
      <c r="E33" s="71">
        <v>45654</v>
      </c>
      <c r="F33" s="73" t="s">
        <v>92</v>
      </c>
      <c r="G33" s="72" t="s">
        <v>86</v>
      </c>
      <c r="H33" s="72">
        <v>40</v>
      </c>
      <c r="I33" s="72" t="s">
        <v>71</v>
      </c>
      <c r="J33" s="73" t="s">
        <v>72</v>
      </c>
      <c r="K33" s="72" t="s">
        <v>67</v>
      </c>
      <c r="L33" s="72"/>
      <c r="N33" s="72">
        <v>415</v>
      </c>
      <c r="O33" s="72" t="s">
        <v>76</v>
      </c>
      <c r="P33" s="72" t="s">
        <v>96</v>
      </c>
      <c r="Q33" s="72" t="s">
        <v>75</v>
      </c>
      <c r="R33" s="74">
        <v>62.99</v>
      </c>
    </row>
    <row r="34" spans="1:18" s="18" customFormat="1" ht="15.75" x14ac:dyDescent="0.25">
      <c r="A34" s="70">
        <v>7572</v>
      </c>
      <c r="B34" s="71">
        <v>45608</v>
      </c>
      <c r="C34" s="72">
        <v>2917</v>
      </c>
      <c r="D34" s="72" t="s">
        <v>65</v>
      </c>
      <c r="E34" s="71">
        <v>45608</v>
      </c>
      <c r="F34" s="73" t="s">
        <v>87</v>
      </c>
      <c r="G34" s="72" t="s">
        <v>105</v>
      </c>
      <c r="H34" s="72">
        <v>40</v>
      </c>
      <c r="I34" s="72" t="s">
        <v>66</v>
      </c>
      <c r="K34" s="72" t="s">
        <v>67</v>
      </c>
      <c r="N34" s="72">
        <v>415</v>
      </c>
      <c r="O34" s="72" t="s">
        <v>88</v>
      </c>
      <c r="P34" s="72" t="s">
        <v>96</v>
      </c>
      <c r="Q34" s="72" t="s">
        <v>69</v>
      </c>
      <c r="R34" s="74">
        <v>100</v>
      </c>
    </row>
    <row r="35" spans="1:18" s="18" customFormat="1" ht="15.75" x14ac:dyDescent="0.25">
      <c r="A35" s="75"/>
      <c r="B35" s="76"/>
      <c r="C35" s="77"/>
      <c r="D35" s="77"/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 t="s">
        <v>89</v>
      </c>
      <c r="R35" s="79">
        <v>2770.25</v>
      </c>
    </row>
  </sheetData>
  <mergeCells count="1">
    <mergeCell ref="B18:E18"/>
  </mergeCells>
  <hyperlinks>
    <hyperlink ref="B17" r:id="rId1" display="1-6010-550 (Salaries &amp; Wages - Food)" xr:uid="{00000000-0004-0000-0000-00003D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Personnel</vt:lpstr>
      <vt:lpstr>Contractors</vt:lpstr>
      <vt:lpstr>Program Expenses</vt:lpstr>
      <vt:lpstr>Client Assistance</vt:lpstr>
      <vt:lpstr>GL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John</dc:creator>
  <cp:lastModifiedBy>Kelly, John</cp:lastModifiedBy>
  <dcterms:created xsi:type="dcterms:W3CDTF">2018-09-14T18:12:49Z</dcterms:created>
  <dcterms:modified xsi:type="dcterms:W3CDTF">2025-09-17T21:38:46Z</dcterms:modified>
</cp:coreProperties>
</file>